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0EF9612B-0E51-4EDB-BF91-EF2444D29683}"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<sst xmlns="http://schemas.openxmlformats.org/spreadsheetml/2006/main" count="8065" uniqueCount="1828">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</sst>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C26" sqref="C26:D26"/>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508</v>
      </c>
      <c r="B10" s="251"/>
      <c r="C10" s="194" t="str">
        <f>VLOOKUP(A10,Listado!A6:R456,6,0)</f>
        <v>G. EDIFICACIÓN</v>
      </c>
      <c r="D10" s="194"/>
      <c r="E10" s="194"/>
      <c r="F10" s="194"/>
      <c r="G10" s="194" t="str">
        <f>VLOOKUP(A10,Listado!A6:R456,7,0)</f>
        <v>Técnico/a 1</v>
      </c>
      <c r="H10" s="194"/>
      <c r="I10" s="244" t="str">
        <f>VLOOKUP(A10,Listado!A6:R456,2,0)</f>
        <v>DIRECTOR DE EJECUCIÓN.</v>
      </c>
      <c r="J10" s="245"/>
      <c r="K10" s="194" t="str">
        <f>VLOOKUP(A10,Listado!A6:R456,11,0)</f>
        <v>Valencia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39.80000000000001" customHeight="1" thickTop="1" thickBot="1">
      <c r="A17" s="234" t="str">
        <f>VLOOKUP(A10,Listado!A6:R456,18,0)</f>
        <v>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24">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24">
      <c r="A93" s="41"/>
      <c r="B93" s="47"/>
      <c r="C93" s="47"/>
      <c r="D93" s="47"/>
      <c r="E93" s="47"/>
      <c r="F93" s="47"/>
      <c r="G93" s="47"/>
      <c r="H93" s="48"/>
      <c r="I93" s="48"/>
      <c r="J93" s="48"/>
      <c r="K93" s="48"/>
      <c r="L93" s="49"/>
    </row>
    <row r="94" spans="1:12" s="8" customFormat="1" ht="24">
      <c r="A94" s="41"/>
      <c r="B94" s="47"/>
      <c r="C94" s="50" t="s">
        <v>279</v>
      </c>
      <c r="D94" s="167"/>
      <c r="E94" s="167"/>
      <c r="F94" s="51" t="s">
        <v>280</v>
      </c>
      <c r="G94" s="51"/>
      <c r="H94" s="48"/>
      <c r="I94" s="48"/>
      <c r="J94" s="48"/>
      <c r="K94" s="48"/>
      <c r="L94" s="49"/>
    </row>
    <row r="95" spans="1:12" s="8" customFormat="1" ht="24">
      <c r="A95" s="41"/>
      <c r="B95" s="47"/>
      <c r="C95" s="51"/>
      <c r="D95" s="51"/>
      <c r="E95" s="51"/>
      <c r="F95" s="51"/>
      <c r="G95" s="51"/>
      <c r="H95" s="48"/>
      <c r="I95" s="48"/>
      <c r="J95" s="48"/>
      <c r="K95" s="48"/>
      <c r="L95" s="49"/>
    </row>
    <row r="96" spans="1:12" s="8" customFormat="1" ht="24">
      <c r="A96" s="41"/>
      <c r="B96" s="48"/>
      <c r="C96" s="44"/>
      <c r="D96" s="52" t="s">
        <v>281</v>
      </c>
      <c r="E96" s="44"/>
      <c r="F96" s="168" t="s">
        <v>284</v>
      </c>
      <c r="G96" s="168"/>
      <c r="H96" s="53"/>
      <c r="I96" s="54"/>
      <c r="J96" s="48"/>
      <c r="K96" s="48"/>
      <c r="L96" s="49"/>
    </row>
    <row r="97" spans="1:12" s="8" customFormat="1" ht="24">
      <c r="A97" s="41"/>
      <c r="B97" s="47"/>
      <c r="C97" s="51"/>
      <c r="D97" s="51"/>
      <c r="E97" s="51"/>
      <c r="F97" s="51"/>
      <c r="G97" s="51"/>
      <c r="H97" s="48"/>
      <c r="I97" s="48"/>
      <c r="J97" s="48"/>
      <c r="K97" s="48"/>
      <c r="L97" s="49"/>
    </row>
    <row r="98" spans="1:12" s="8" customFormat="1" ht="24">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vL1UfwtPScv8yhBDSVta7Bw8W7sk7tawld+T3LC773w6OiQdMf5LUXl76lxwUlCw4R9gbsSbXGOkKxWPP5IRKA==" saltValue="PHRc9M7yhEQzJ64L/p/D2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2022-10-11T13:31:52Z</dcterms:modified>
</cp:coreProperties>
</file>